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<sst xmlns="http://schemas.openxmlformats.org/spreadsheetml/2006/main" count="7794" uniqueCount="729">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</sst>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M23" sqref="M2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5" zoomScaleNormal="75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P54" sqref="P54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859.6085077351917</v>
      </c>
      <c r="G20" s="48">
        <f t="shared" si="0"/>
        <v>645.354709915741</v>
      </c>
      <c r="H20" s="48">
        <f t="shared" si="0"/>
        <v>83.56770991574099</v>
      </c>
      <c r="I20" s="48">
        <f t="shared" si="0"/>
        <v>0</v>
      </c>
      <c r="J20" s="48">
        <f t="shared" si="0"/>
        <v>138.67029122287684</v>
      </c>
      <c r="K20" s="48">
        <f t="shared" si="0"/>
        <v>423.11670877712316</v>
      </c>
      <c r="L20" s="48">
        <f t="shared" si="0"/>
        <v>214.25379781945077</v>
      </c>
      <c r="M20" s="48">
        <f t="shared" si="0"/>
        <v>28.419557588186365</v>
      </c>
      <c r="N20" s="48">
        <f t="shared" si="0"/>
        <v>0</v>
      </c>
      <c r="O20" s="48">
        <f t="shared" si="0"/>
        <v>56.86340524642315</v>
      </c>
      <c r="P20" s="48">
        <f t="shared" si="0"/>
        <v>128.97083498484125</v>
      </c>
      <c r="Q20" s="48">
        <f>IF(G20=0,0,T20/G20)</f>
        <v>2.7469386340497657</v>
      </c>
      <c r="R20" s="48">
        <f>IF(L20=0,0,U20/L20)</f>
        <v>2.94177</v>
      </c>
      <c r="S20" s="48">
        <f>SUM(S21:S24)</f>
        <v>2403.0351801448537</v>
      </c>
      <c r="T20" s="48">
        <f>SUM(T21:T24)</f>
        <v>1772.7497853335283</v>
      </c>
      <c r="U20" s="48">
        <f>SUM(U21:U24)</f>
        <v>630.2853948113257</v>
      </c>
      <c r="V20" s="48">
        <f>SUM(V21:V24)</f>
        <v>0</v>
      </c>
      <c r="W20" s="131">
        <f>SUM(W21:W24)</f>
        <v>2403.0351801448537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845.6335077351916</v>
      </c>
      <c r="G22" s="48">
        <f>H22+I22+J22+K22</f>
        <v>631.3797099157409</v>
      </c>
      <c r="H22" s="56">
        <v>83.56770991574099</v>
      </c>
      <c r="I22" s="56"/>
      <c r="J22" s="56">
        <v>130.478</v>
      </c>
      <c r="K22" s="56">
        <v>417.334</v>
      </c>
      <c r="L22" s="48">
        <f>M22+N22+O22+P22</f>
        <v>214.25379781945077</v>
      </c>
      <c r="M22" s="56">
        <v>28.419557588186365</v>
      </c>
      <c r="N22" s="56"/>
      <c r="O22" s="56">
        <v>56.86340524642315</v>
      </c>
      <c r="P22" s="56">
        <v>128.97083498484125</v>
      </c>
      <c r="Q22" s="56">
        <v>2.73409</v>
      </c>
      <c r="R22" s="56">
        <v>2.94177</v>
      </c>
      <c r="S22" s="48">
        <f>T22+U22</f>
        <v>2356.5343458948537</v>
      </c>
      <c r="T22" s="56">
        <f>G22*Q22</f>
        <v>1726.2489510835283</v>
      </c>
      <c r="U22" s="56">
        <f>L22*R22</f>
        <v>630.2853948113257</v>
      </c>
      <c r="V22" s="56">
        <v>0</v>
      </c>
      <c r="W22" s="57">
        <f>S22-V22</f>
        <v>2356.5343458948537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13.975000000000001</v>
      </c>
      <c r="G23" s="48">
        <f>H23+I23+J23+K23</f>
        <v>13.975000000000001</v>
      </c>
      <c r="H23" s="56"/>
      <c r="I23" s="56"/>
      <c r="J23" s="56">
        <v>8.192291222876841</v>
      </c>
      <c r="K23" s="56">
        <v>5.78270877712316</v>
      </c>
      <c r="L23" s="48">
        <f>M23+N23+O23+P23</f>
        <v>0</v>
      </c>
      <c r="M23" s="56"/>
      <c r="N23" s="56"/>
      <c r="O23" s="56"/>
      <c r="P23" s="56"/>
      <c r="Q23" s="56">
        <v>3.32743</v>
      </c>
      <c r="R23" s="56"/>
      <c r="S23" s="48">
        <f>T23+U23</f>
        <v>46.500834250000004</v>
      </c>
      <c r="T23" s="56">
        <f>G23*Q23</f>
        <v>46.500834250000004</v>
      </c>
      <c r="U23" s="56">
        <f>L23*R23</f>
        <v>0</v>
      </c>
      <c r="V23" s="56"/>
      <c r="W23" s="57">
        <f>S23-V23</f>
        <v>46.500834250000004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2023-12-18T06:50:59Z</cp:lastPrinted>
  <dcterms:created xsi:type="dcterms:W3CDTF">2009-01-25T23:42:29Z</dcterms:created>
  <dcterms:modified xsi:type="dcterms:W3CDTF">2024-01-18T05:10:02Z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